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3260" windowHeight="10875"/>
  </bookViews>
  <sheets>
    <sheet name="Simple Titration" sheetId="1" r:id="rId1"/>
  </sheets>
  <calcPr calcId="125725"/>
</workbook>
</file>

<file path=xl/calcChain.xml><?xml version="1.0" encoding="utf-8"?>
<calcChain xmlns="http://schemas.openxmlformats.org/spreadsheetml/2006/main">
  <c r="D20" i="1"/>
  <c r="D19"/>
  <c r="C20"/>
  <c r="C19"/>
  <c r="A23"/>
  <c r="D4"/>
  <c r="B20"/>
  <c r="B19"/>
  <c r="D16"/>
  <c r="D15"/>
  <c r="D2"/>
  <c r="D3"/>
  <c r="D14"/>
  <c r="D13"/>
  <c r="D5"/>
  <c r="D6"/>
  <c r="D7"/>
  <c r="D8"/>
  <c r="D9"/>
  <c r="D10"/>
  <c r="D11"/>
  <c r="D12"/>
  <c r="B23" l="1"/>
</calcChain>
</file>

<file path=xl/sharedStrings.xml><?xml version="1.0" encoding="utf-8"?>
<sst xmlns="http://schemas.openxmlformats.org/spreadsheetml/2006/main" count="12" uniqueCount="12">
  <si>
    <t>HA</t>
  </si>
  <si>
    <t>A-</t>
  </si>
  <si>
    <t>pH</t>
  </si>
  <si>
    <t>pK</t>
  </si>
  <si>
    <t>EQ. OH-</t>
  </si>
  <si>
    <t>eq. OH-</t>
  </si>
  <si>
    <t>pK X</t>
  </si>
  <si>
    <t>pK Y</t>
  </si>
  <si>
    <t>eq. X</t>
  </si>
  <si>
    <t>eq. Y</t>
  </si>
  <si>
    <t>pK + 1 Y</t>
  </si>
  <si>
    <t>pK - 1 Y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</si>
</sst>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338582677165357"/>
          <c:y val="4.4776228176082913E-2"/>
          <c:w val="0.67401574803149633"/>
          <c:h val="0.80597210716949252"/>
        </c:manualLayout>
      </c:layout>
      <c:scatterChart>
        <c:scatterStyle val="lineMarker"/>
        <c:ser>
          <c:idx val="0"/>
          <c:order val="0"/>
          <c:tx>
            <c:v>Titration Curve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'Simple Titration'!$A$2:$A$16</c:f>
              <c:numCache>
                <c:formatCode>General</c:formatCode>
                <c:ptCount val="15"/>
                <c:pt idx="0">
                  <c:v>1E-3</c:v>
                </c:pt>
                <c:pt idx="1">
                  <c:v>0.01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0.95</c:v>
                </c:pt>
                <c:pt idx="13">
                  <c:v>0.99</c:v>
                </c:pt>
                <c:pt idx="14">
                  <c:v>0.999</c:v>
                </c:pt>
              </c:numCache>
            </c:numRef>
          </c:xVal>
          <c:yVal>
            <c:numRef>
              <c:f>'Simple Titration'!$D$2:$D$16</c:f>
              <c:numCache>
                <c:formatCode>0.00</c:formatCode>
                <c:ptCount val="15"/>
                <c:pt idx="0">
                  <c:v>1.7604345117740174</c:v>
                </c:pt>
                <c:pt idx="1">
                  <c:v>2.7643648054024501</c:v>
                </c:pt>
                <c:pt idx="2">
                  <c:v>3.4812463990471709</c:v>
                </c:pt>
                <c:pt idx="3">
                  <c:v>3.805757490560675</c:v>
                </c:pt>
                <c:pt idx="4">
                  <c:v>4.1579400086720373</c:v>
                </c:pt>
                <c:pt idx="5">
                  <c:v>4.3920232147054055</c:v>
                </c:pt>
                <c:pt idx="6">
                  <c:v>4.5839087409443184</c:v>
                </c:pt>
                <c:pt idx="7">
                  <c:v>4.76</c:v>
                </c:pt>
                <c:pt idx="8">
                  <c:v>4.9360912590556811</c:v>
                </c:pt>
                <c:pt idx="9">
                  <c:v>5.1279767852945941</c:v>
                </c:pt>
                <c:pt idx="10">
                  <c:v>5.3620599913279623</c:v>
                </c:pt>
                <c:pt idx="11">
                  <c:v>5.714242509439325</c:v>
                </c:pt>
                <c:pt idx="12">
                  <c:v>6.0387536009528286</c:v>
                </c:pt>
                <c:pt idx="13">
                  <c:v>6.7556351945975495</c:v>
                </c:pt>
                <c:pt idx="14">
                  <c:v>7.7595654882259826</c:v>
                </c:pt>
              </c:numCache>
            </c:numRef>
          </c:yVal>
          <c:smooth val="1"/>
        </c:ser>
        <c:ser>
          <c:idx val="1"/>
          <c:order val="1"/>
          <c:tx>
            <c:v>pK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'Simple Titration'!$A$19:$A$20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'Simple Titration'!$B$19:$B$20</c:f>
              <c:numCache>
                <c:formatCode>General</c:formatCode>
                <c:ptCount val="2"/>
                <c:pt idx="0">
                  <c:v>4.76</c:v>
                </c:pt>
                <c:pt idx="1">
                  <c:v>4.76</c:v>
                </c:pt>
              </c:numCache>
            </c:numRef>
          </c:yVal>
        </c:ser>
        <c:ser>
          <c:idx val="2"/>
          <c:order val="2"/>
          <c:tx>
            <c:v>Titration Marker</c:v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'Simple Titration'!$A$23</c:f>
              <c:numCache>
                <c:formatCode>General</c:formatCode>
                <c:ptCount val="1"/>
                <c:pt idx="0">
                  <c:v>1E-3</c:v>
                </c:pt>
              </c:numCache>
            </c:numRef>
          </c:xVal>
          <c:yVal>
            <c:numRef>
              <c:f>'Simple Titration'!$B$23</c:f>
              <c:numCache>
                <c:formatCode>0.00</c:formatCode>
                <c:ptCount val="1"/>
                <c:pt idx="0">
                  <c:v>1.7604345117740174</c:v>
                </c:pt>
              </c:numCache>
            </c:numRef>
          </c:yVal>
        </c:ser>
        <c:ser>
          <c:idx val="3"/>
          <c:order val="3"/>
          <c:tx>
            <c:v>pK - 1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'Simple Titration'!$A$19:$A$20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'Simple Titration'!$C$19:$C$20</c:f>
              <c:numCache>
                <c:formatCode>General</c:formatCode>
                <c:ptCount val="2"/>
                <c:pt idx="0">
                  <c:v>3.76</c:v>
                </c:pt>
                <c:pt idx="1">
                  <c:v>3.76</c:v>
                </c:pt>
              </c:numCache>
            </c:numRef>
          </c:yVal>
        </c:ser>
        <c:ser>
          <c:idx val="4"/>
          <c:order val="4"/>
          <c:tx>
            <c:v>pK + 1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'Simple Titration'!$A$19:$A$20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'Simple Titration'!$D$19:$D$20</c:f>
              <c:numCache>
                <c:formatCode>General</c:formatCode>
                <c:ptCount val="2"/>
                <c:pt idx="0">
                  <c:v>5.76</c:v>
                </c:pt>
                <c:pt idx="1">
                  <c:v>5.76</c:v>
                </c:pt>
              </c:numCache>
            </c:numRef>
          </c:yVal>
        </c:ser>
        <c:axId val="92605824"/>
        <c:axId val="92628864"/>
      </c:scatterChart>
      <c:valAx>
        <c:axId val="92605824"/>
        <c:scaling>
          <c:orientation val="minMax"/>
          <c:max val="1"/>
        </c:scaling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Equivalents OH-</a:t>
                </a:r>
              </a:p>
            </c:rich>
          </c:tx>
          <c:layout>
            <c:manualLayout>
              <c:xMode val="edge"/>
              <c:yMode val="edge"/>
              <c:x val="0.36188811044288766"/>
              <c:y val="0.91590263903579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28864"/>
        <c:crosses val="autoZero"/>
        <c:crossBetween val="midCat"/>
        <c:majorUnit val="0.1"/>
        <c:minorUnit val="0.05"/>
      </c:valAx>
      <c:valAx>
        <c:axId val="926288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1.747328827990989E-2"/>
              <c:y val="0.4106676590799284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605824"/>
        <c:crosses val="autoZero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1889763779527591"/>
          <c:y val="7.2139478728133574E-2"/>
          <c:w val="0.17480314960629928"/>
          <c:h val="0.3880606441927186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38100</xdr:rowOff>
    </xdr:from>
    <xdr:to>
      <xdr:col>10</xdr:col>
      <xdr:colOff>0</xdr:colOff>
      <xdr:row>25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2" sqref="G2"/>
    </sheetView>
  </sheetViews>
  <sheetFormatPr defaultRowHeight="12.75"/>
  <cols>
    <col min="1" max="4" width="9.140625" style="1"/>
    <col min="6" max="7" width="9.140625" style="1"/>
    <col min="9" max="10" width="9.140625" style="1"/>
  </cols>
  <sheetData>
    <row r="1" spans="1:7">
      <c r="A1" s="4" t="s">
        <v>4</v>
      </c>
      <c r="B1" s="4" t="s">
        <v>0</v>
      </c>
      <c r="C1" s="4" t="s">
        <v>1</v>
      </c>
      <c r="D1" s="4" t="s">
        <v>2</v>
      </c>
      <c r="F1" s="5" t="s">
        <v>3</v>
      </c>
      <c r="G1" s="2">
        <v>4.76</v>
      </c>
    </row>
    <row r="2" spans="1:7">
      <c r="A2" s="1">
        <v>1E-3</v>
      </c>
      <c r="B2" s="1">
        <v>99.9</v>
      </c>
      <c r="C2" s="1">
        <v>0.1</v>
      </c>
      <c r="D2" s="3">
        <f>$G$1+LOG(C2/B2)</f>
        <v>1.7604345117740174</v>
      </c>
      <c r="F2" s="1" t="s">
        <v>5</v>
      </c>
      <c r="G2" s="6">
        <v>1E-3</v>
      </c>
    </row>
    <row r="3" spans="1:7">
      <c r="A3" s="1">
        <v>0.01</v>
      </c>
      <c r="B3" s="1">
        <v>99</v>
      </c>
      <c r="C3" s="1">
        <v>1</v>
      </c>
      <c r="D3" s="3">
        <f>$G$1+LOG(C3/B3)</f>
        <v>2.7643648054024501</v>
      </c>
    </row>
    <row r="4" spans="1:7">
      <c r="A4" s="1">
        <v>0.05</v>
      </c>
      <c r="B4" s="1">
        <v>95</v>
      </c>
      <c r="C4" s="1">
        <v>5</v>
      </c>
      <c r="D4" s="3">
        <f>$G$1+LOG(C4/B4)</f>
        <v>3.4812463990471709</v>
      </c>
    </row>
    <row r="5" spans="1:7">
      <c r="A5" s="1">
        <v>0.1</v>
      </c>
      <c r="B5" s="1">
        <v>90</v>
      </c>
      <c r="C5" s="1">
        <v>10</v>
      </c>
      <c r="D5" s="3">
        <f t="shared" ref="D5:D16" si="0">$G$1+LOG(C5/B5)</f>
        <v>3.805757490560675</v>
      </c>
    </row>
    <row r="6" spans="1:7">
      <c r="A6" s="1">
        <v>0.2</v>
      </c>
      <c r="B6" s="1">
        <v>80</v>
      </c>
      <c r="C6" s="1">
        <v>20</v>
      </c>
      <c r="D6" s="3">
        <f t="shared" si="0"/>
        <v>4.1579400086720373</v>
      </c>
    </row>
    <row r="7" spans="1:7">
      <c r="A7" s="1">
        <v>0.3</v>
      </c>
      <c r="B7" s="1">
        <v>70</v>
      </c>
      <c r="C7" s="1">
        <v>30</v>
      </c>
      <c r="D7" s="3">
        <f t="shared" si="0"/>
        <v>4.3920232147054055</v>
      </c>
    </row>
    <row r="8" spans="1:7">
      <c r="A8" s="1">
        <v>0.4</v>
      </c>
      <c r="B8" s="1">
        <v>60</v>
      </c>
      <c r="C8" s="1">
        <v>40</v>
      </c>
      <c r="D8" s="3">
        <f t="shared" si="0"/>
        <v>4.5839087409443184</v>
      </c>
    </row>
    <row r="9" spans="1:7">
      <c r="A9" s="1">
        <v>0.5</v>
      </c>
      <c r="B9" s="1">
        <v>50</v>
      </c>
      <c r="C9" s="1">
        <v>50</v>
      </c>
      <c r="D9" s="3">
        <f t="shared" si="0"/>
        <v>4.76</v>
      </c>
    </row>
    <row r="10" spans="1:7">
      <c r="A10" s="1">
        <v>0.6</v>
      </c>
      <c r="B10" s="1">
        <v>40</v>
      </c>
      <c r="C10" s="1">
        <v>60</v>
      </c>
      <c r="D10" s="3">
        <f t="shared" si="0"/>
        <v>4.9360912590556811</v>
      </c>
    </row>
    <row r="11" spans="1:7">
      <c r="A11" s="1">
        <v>0.7</v>
      </c>
      <c r="B11" s="1">
        <v>30</v>
      </c>
      <c r="C11" s="1">
        <v>70</v>
      </c>
      <c r="D11" s="3">
        <f t="shared" si="0"/>
        <v>5.1279767852945941</v>
      </c>
    </row>
    <row r="12" spans="1:7">
      <c r="A12" s="1">
        <v>0.8</v>
      </c>
      <c r="B12" s="1">
        <v>20</v>
      </c>
      <c r="C12" s="1">
        <v>80</v>
      </c>
      <c r="D12" s="3">
        <f t="shared" si="0"/>
        <v>5.3620599913279623</v>
      </c>
    </row>
    <row r="13" spans="1:7">
      <c r="A13" s="1">
        <v>0.9</v>
      </c>
      <c r="B13" s="1">
        <v>10</v>
      </c>
      <c r="C13" s="1">
        <v>90</v>
      </c>
      <c r="D13" s="3">
        <f t="shared" si="0"/>
        <v>5.714242509439325</v>
      </c>
    </row>
    <row r="14" spans="1:7">
      <c r="A14" s="1">
        <v>0.95</v>
      </c>
      <c r="B14" s="1">
        <v>5</v>
      </c>
      <c r="C14" s="1">
        <v>95</v>
      </c>
      <c r="D14" s="3">
        <f t="shared" si="0"/>
        <v>6.0387536009528286</v>
      </c>
    </row>
    <row r="15" spans="1:7">
      <c r="A15" s="1">
        <v>0.99</v>
      </c>
      <c r="B15" s="1">
        <v>1</v>
      </c>
      <c r="C15" s="1">
        <v>99</v>
      </c>
      <c r="D15" s="3">
        <f t="shared" si="0"/>
        <v>6.7556351945975495</v>
      </c>
    </row>
    <row r="16" spans="1:7">
      <c r="A16" s="1">
        <v>0.999</v>
      </c>
      <c r="B16" s="1">
        <v>0.1</v>
      </c>
      <c r="C16" s="1">
        <v>99.9</v>
      </c>
      <c r="D16" s="3">
        <f t="shared" si="0"/>
        <v>7.7595654882259826</v>
      </c>
    </row>
    <row r="18" spans="1:4">
      <c r="A18" s="1" t="s">
        <v>6</v>
      </c>
      <c r="B18" s="1" t="s">
        <v>7</v>
      </c>
      <c r="C18" s="1" t="s">
        <v>11</v>
      </c>
      <c r="D18" s="1" t="s">
        <v>10</v>
      </c>
    </row>
    <row r="19" spans="1:4">
      <c r="A19" s="1">
        <v>0</v>
      </c>
      <c r="B19" s="1">
        <f>G1</f>
        <v>4.76</v>
      </c>
      <c r="C19" s="1">
        <f>G1-1</f>
        <v>3.76</v>
      </c>
      <c r="D19" s="1">
        <f>G1+1</f>
        <v>5.76</v>
      </c>
    </row>
    <row r="20" spans="1:4">
      <c r="A20" s="1">
        <v>1</v>
      </c>
      <c r="B20" s="1">
        <f>G1</f>
        <v>4.76</v>
      </c>
      <c r="C20" s="1">
        <f>G1-1</f>
        <v>3.76</v>
      </c>
      <c r="D20" s="1">
        <f>G1+1</f>
        <v>5.76</v>
      </c>
    </row>
    <row r="22" spans="1:4">
      <c r="A22" s="1" t="s">
        <v>8</v>
      </c>
      <c r="B22" s="1" t="s">
        <v>9</v>
      </c>
    </row>
    <row r="23" spans="1:4">
      <c r="A23" s="1">
        <f>G2</f>
        <v>1E-3</v>
      </c>
      <c r="B23" s="3">
        <f>VLOOKUP(A23,A2:D16,4)</f>
        <v>1.7604345117740174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Titration</vt:lpstr>
    </vt:vector>
  </TitlesOfParts>
  <Company>Grove City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Shaw</dc:creator>
  <cp:lastModifiedBy>Dr. Shaw</cp:lastModifiedBy>
  <cp:lastPrinted>2007-08-30T17:22:14Z</cp:lastPrinted>
  <dcterms:created xsi:type="dcterms:W3CDTF">2007-08-30T16:41:56Z</dcterms:created>
  <dcterms:modified xsi:type="dcterms:W3CDTF">2008-09-06T13:44:40Z</dcterms:modified>
</cp:coreProperties>
</file>